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<sst xmlns="http://schemas.openxmlformats.org/spreadsheetml/2006/main" count="62" uniqueCount="35">
  <si>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种类</t>
  </si>
  <si>
    <t>材料费</t>
  </si>
  <si>
    <t>电费</t>
  </si>
  <si>
    <t>燃气费</t>
  </si>
  <si>
    <t>运费</t>
  </si>
  <si>
    <t>管理费</t>
  </si>
  <si>
    <t>10%利润</t>
  </si>
  <si>
    <t>15%利润</t>
  </si>
  <si>
    <t>税金(3.41%)</t>
  </si>
  <si>
    <t>合计</t>
  </si>
  <si>
    <t>销售单价</t>
  </si>
  <si>
    <t>AC10</t>
  </si>
  <si>
    <t>AC13</t>
  </si>
  <si>
    <t>AC16</t>
  </si>
  <si>
    <t>AC20</t>
  </si>
  <si>
    <t>AC25</t>
  </si>
  <si>
    <t>运费以40km为计算依据，运距每增加1km，运费每立方米增加1.4元。</t>
  </si>
  <si>
    <t>沥青混凝土价格（40公里以内）</t>
  </si>
  <si>
    <t>人工费</t>
  </si>
  <si>
    <t>拌和、摊铺、
机械费</t>
  </si>
  <si>
    <t>SBS13</t>
  </si>
  <si>
    <t>SBS16</t>
  </si>
  <si>
    <t>SBS20</t>
  </si>
  <si>
    <t>彩色混凝土</t>
  </si>
  <si>
    <r>
      <t>SBS2</t>
    </r>
    <r>
      <rPr>
        <sz val="12"/>
        <rFont val="宋体"/>
        <family val="0"/>
      </rPr>
      <t>5</t>
    </r>
  </si>
  <si>
    <t>沥 青 混 凝 土 价 格</t>
  </si>
  <si>
    <t>价格</t>
  </si>
  <si>
    <t>容重</t>
  </si>
  <si>
    <t>序号</t>
  </si>
  <si>
    <t>1、单价包括摊铺，不含耙工，运费以40km为计算依据，运距每增加1km，运费每立方米增加1.2元。
2、如自铺自运每立方米减40元。
3、以上单价为2016年5月份单价可根据沥青调整而单价进行调整。</t>
  </si>
  <si>
    <t>公司名称</t>
  </si>
  <si>
    <t>吉林省荣发公路工程有限公司</t>
  </si>
  <si>
    <t>联系人</t>
  </si>
  <si>
    <t>贾琳娜</t>
  </si>
  <si>
    <t>电话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</si>
</sst>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8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9.375" style="0" customWidth="1"/>
    <col min="2" max="2" width="31.75390625" style="0" customWidth="1"/>
    <col min="3" max="3" width="12.00390625" style="0" customWidth="1"/>
    <col min="4" max="4" width="20.25390625" style="0" customWidth="1"/>
    <col min="5" max="5" width="16.00390625" style="0" customWidth="1"/>
    <col min="6" max="6" width="13.50390625" style="0" customWidth="1"/>
    <col min="7" max="7" width="10.625" style="0" customWidth="1"/>
    <col min="8" max="8" width="9.50390625" style="0" bestFit="1" customWidth="1"/>
  </cols>
  <sheetData>
    <row r="1" spans="1:7" ht="30.75" customHeight="1">
      <c r="A1" s="13" t="s">
        <v>25</v>
      </c>
      <c r="B1" s="13"/>
      <c r="C1" s="13"/>
      <c r="D1" s="13"/>
      <c r="E1" s="13"/>
      <c r="F1" s="13"/>
      <c r="G1" s="13"/>
    </row>
    <row r="2" spans="1:7" ht="24" customHeight="1">
      <c r="A2" s="1" t="s">
        <v>28</v>
      </c>
      <c r="B2" s="27" t="s">
        <v>30</v>
      </c>
      <c r="C2" s="27" t="s">
        <v>32</v>
      </c>
      <c r="D2" s="27" t="s">
        <v>34</v>
      </c>
      <c r="E2" s="11" t="s">
        <v>0</v>
      </c>
      <c r="F2" s="12" t="s">
        <v>26</v>
      </c>
      <c r="G2" s="1" t="s">
        <v>27</v>
      </c>
    </row>
    <row r="3" spans="1:7" ht="28.5" customHeight="1">
      <c r="A3" s="1">
        <v>1</v>
      </c>
      <c r="B3" s="1" t="s">
        <v>31</v>
      </c>
      <c r="C3" s="1" t="s">
        <v>33</v>
      </c>
      <c r="D3" s="1">
        <v>18100481827</v>
      </c>
      <c r="E3" s="1" t="s">
        <v>11</v>
      </c>
      <c r="F3" s="5">
        <v>860</v>
      </c>
      <c r="G3" s="1">
        <v>2.3</v>
      </c>
    </row>
    <row r="4" spans="1:7" ht="28.5" customHeight="1">
      <c r="A4" s="1">
        <v>2</v>
      </c>
      <c r="B4" s="1" t="s">
        <v>31</v>
      </c>
      <c r="C4" s="1" t="s">
        <v>33</v>
      </c>
      <c r="D4" s="1">
        <v>18100481827</v>
      </c>
      <c r="E4" s="1" t="s">
        <v>12</v>
      </c>
      <c r="F4" s="5">
        <v>820</v>
      </c>
      <c r="G4" s="1">
        <v>2.3</v>
      </c>
    </row>
    <row r="5" spans="1:7" ht="28.5" customHeight="1">
      <c r="A5" s="1">
        <v>3</v>
      </c>
      <c r="B5" s="1" t="s">
        <v>31</v>
      </c>
      <c r="C5" s="1" t="s">
        <v>33</v>
      </c>
      <c r="D5" s="1">
        <v>18100481827</v>
      </c>
      <c r="E5" s="1" t="s">
        <v>20</v>
      </c>
      <c r="F5" s="5">
        <v>1000</v>
      </c>
      <c r="G5" s="1">
        <v>2.3</v>
      </c>
    </row>
    <row r="6" spans="1:7" ht="28.5" customHeight="1">
      <c r="A6" s="1">
        <v>4</v>
      </c>
      <c r="B6" s="1" t="s">
        <v>31</v>
      </c>
      <c r="C6" s="1" t="s">
        <v>33</v>
      </c>
      <c r="D6" s="1">
        <v>18100481827</v>
      </c>
      <c r="E6" s="1" t="s">
        <v>13</v>
      </c>
      <c r="F6" s="5">
        <v>800</v>
      </c>
      <c r="G6" s="1">
        <v>2.3</v>
      </c>
    </row>
    <row r="7" spans="1:7" ht="28.5" customHeight="1">
      <c r="A7" s="1">
        <v>5</v>
      </c>
      <c r="B7" s="1" t="s">
        <v>31</v>
      </c>
      <c r="C7" s="1" t="s">
        <v>33</v>
      </c>
      <c r="D7" s="1">
        <v>18100481827</v>
      </c>
      <c r="E7" s="1" t="s">
        <v>21</v>
      </c>
      <c r="F7" s="5">
        <v>990</v>
      </c>
      <c r="G7" s="1">
        <v>2.3</v>
      </c>
    </row>
    <row r="8" spans="1:7" ht="28.5" customHeight="1">
      <c r="A8" s="1">
        <v>6</v>
      </c>
      <c r="B8" s="1" t="s">
        <v>31</v>
      </c>
      <c r="C8" s="1" t="s">
        <v>33</v>
      </c>
      <c r="D8" s="1">
        <v>18100481827</v>
      </c>
      <c r="E8" s="1" t="s">
        <v>14</v>
      </c>
      <c r="F8" s="5">
        <v>750</v>
      </c>
      <c r="G8" s="1">
        <v>2.3</v>
      </c>
    </row>
    <row r="9" spans="1:7" ht="28.5" customHeight="1">
      <c r="A9" s="1">
        <v>7</v>
      </c>
      <c r="B9" s="1" t="s">
        <v>31</v>
      </c>
      <c r="C9" s="1" t="s">
        <v>33</v>
      </c>
      <c r="D9" s="1">
        <v>18100481827</v>
      </c>
      <c r="E9" s="1" t="s">
        <v>22</v>
      </c>
      <c r="F9" s="5">
        <v>940</v>
      </c>
      <c r="G9" s="1">
        <v>2.3</v>
      </c>
    </row>
    <row r="10" spans="1:7" ht="28.5" customHeight="1">
      <c r="A10" s="1">
        <v>8</v>
      </c>
      <c r="B10" s="1" t="s">
        <v>31</v>
      </c>
      <c r="C10" s="1" t="s">
        <v>33</v>
      </c>
      <c r="D10" s="1">
        <v>18100481827</v>
      </c>
      <c r="E10" s="1" t="s">
        <v>15</v>
      </c>
      <c r="F10" s="5">
        <v>730</v>
      </c>
      <c r="G10" s="1">
        <v>2.2</v>
      </c>
    </row>
    <row r="11" spans="1:7" ht="28.5" customHeight="1">
      <c r="A11" s="1">
        <v>9</v>
      </c>
      <c r="B11" s="1" t="s">
        <v>31</v>
      </c>
      <c r="C11" s="1" t="s">
        <v>33</v>
      </c>
      <c r="D11" s="1">
        <v>18100481827</v>
      </c>
      <c r="E11" s="10" t="s">
        <v>24</v>
      </c>
      <c r="F11" s="5">
        <v>900</v>
      </c>
      <c r="G11" s="1">
        <v>2.2</v>
      </c>
    </row>
    <row r="12" spans="1:7" ht="28.5" customHeight="1">
      <c r="A12" s="1">
        <v>10</v>
      </c>
      <c r="B12" s="1" t="s">
        <v>31</v>
      </c>
      <c r="C12" s="1" t="s">
        <v>33</v>
      </c>
      <c r="D12" s="1">
        <v>18100481827</v>
      </c>
      <c r="E12" s="1" t="s">
        <v>23</v>
      </c>
      <c r="F12" s="5">
        <v>3300</v>
      </c>
      <c r="G12" s="1">
        <v>2.3</v>
      </c>
    </row>
    <row r="13" spans="1:7" ht="28.5" customHeight="1">
      <c r="A13" s="1">
        <v>11</v>
      </c>
      <c r="B13" s="1" t="s">
        <v>31</v>
      </c>
      <c r="C13" s="1" t="s">
        <v>33</v>
      </c>
      <c r="D13" s="1">
        <v>18100481827</v>
      </c>
      <c r="E13" s="1" t="s">
        <v>23</v>
      </c>
      <c r="F13" s="5">
        <v>3500</v>
      </c>
      <c r="G13" s="1">
        <v>2.3</v>
      </c>
    </row>
    <row r="14" spans="1:7" ht="50.25" customHeight="1">
      <c r="A14" s="14" t="s">
        <v>29</v>
      </c>
      <c r="B14" s="14"/>
      <c r="C14" s="14"/>
      <c r="D14" s="14"/>
      <c r="E14" s="14"/>
      <c r="F14" s="14"/>
      <c r="G14" s="14"/>
    </row>
    <row r="15" ht="31.5" customHeight="1"/>
    <row r="16" ht="31.5" customHeight="1"/>
    <row r="17" ht="31.5" customHeight="1"/>
    <row r="18" ht="31.5" customHeight="1"/>
  </sheetData>
  <sheetProtection/>
  <mergeCells count="2">
    <mergeCell ref="A1:G1"/>
    <mergeCell ref="A14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Q6" sqref="Q6"/>
    </sheetView>
  </sheetViews>
  <sheetFormatPr defaultColWidth="9.00390625" defaultRowHeight="14.25"/>
  <cols>
    <col min="1" max="1" width="11.50390625" style="0" customWidth="1"/>
    <col min="2" max="2" width="7.50390625" style="0" customWidth="1"/>
    <col min="3" max="3" width="8.00390625" style="0" customWidth="1"/>
    <col min="4" max="4" width="6.875" style="0" customWidth="1"/>
    <col min="5" max="5" width="8.25390625" style="0" customWidth="1"/>
    <col min="6" max="6" width="13.875" style="0" customWidth="1"/>
    <col min="7" max="7" width="6.875" style="0" customWidth="1"/>
    <col min="8" max="8" width="9.625" style="0" customWidth="1"/>
    <col min="9" max="9" width="8.00390625" style="0" customWidth="1"/>
    <col min="10" max="10" width="9.50390625" style="0" bestFit="1" customWidth="1"/>
    <col min="11" max="11" width="8.625" style="0" customWidth="1"/>
    <col min="12" max="12" width="9.25390625" style="0" customWidth="1"/>
    <col min="13" max="13" width="7.875" style="0" customWidth="1"/>
    <col min="14" max="14" width="7.125" style="0" customWidth="1"/>
    <col min="15" max="15" width="6.875" style="0" customWidth="1"/>
  </cols>
  <sheetData>
    <row r="1" spans="1:15" ht="50.2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34.5" customHeight="1">
      <c r="A2" s="15" t="s">
        <v>0</v>
      </c>
      <c r="B2" s="15" t="s">
        <v>1</v>
      </c>
      <c r="C2" s="15" t="s">
        <v>18</v>
      </c>
      <c r="D2" s="15" t="s">
        <v>2</v>
      </c>
      <c r="E2" s="15" t="s">
        <v>3</v>
      </c>
      <c r="F2" s="26" t="s">
        <v>19</v>
      </c>
      <c r="G2" s="15" t="s">
        <v>4</v>
      </c>
      <c r="H2" s="18" t="s">
        <v>5</v>
      </c>
      <c r="I2" s="19"/>
      <c r="J2" s="15" t="s">
        <v>6</v>
      </c>
      <c r="K2" s="15" t="s">
        <v>7</v>
      </c>
      <c r="L2" s="18" t="s">
        <v>8</v>
      </c>
      <c r="M2" s="19"/>
      <c r="N2" s="23" t="s">
        <v>9</v>
      </c>
      <c r="O2" s="24"/>
      <c r="P2" s="17" t="s">
        <v>10</v>
      </c>
    </row>
    <row r="3" spans="1:16" ht="42" customHeight="1">
      <c r="A3" s="16"/>
      <c r="B3" s="16"/>
      <c r="C3" s="16"/>
      <c r="D3" s="16"/>
      <c r="E3" s="16"/>
      <c r="F3" s="16"/>
      <c r="G3" s="16"/>
      <c r="H3" s="20"/>
      <c r="I3" s="21"/>
      <c r="J3" s="16"/>
      <c r="K3" s="16"/>
      <c r="L3" s="3">
        <v>0.1</v>
      </c>
      <c r="M3" s="3">
        <v>0.15</v>
      </c>
      <c r="N3" s="3">
        <v>0.1</v>
      </c>
      <c r="O3" s="4">
        <v>0.15</v>
      </c>
      <c r="P3" s="17"/>
    </row>
    <row r="4" spans="1:17" ht="56.25" customHeight="1">
      <c r="A4" s="1" t="s">
        <v>11</v>
      </c>
      <c r="B4" s="1">
        <v>600</v>
      </c>
      <c r="C4" s="1">
        <v>5.3</v>
      </c>
      <c r="D4" s="1">
        <v>4.9</v>
      </c>
      <c r="E4" s="1">
        <v>60</v>
      </c>
      <c r="F4" s="1">
        <v>26</v>
      </c>
      <c r="G4" s="1">
        <v>22</v>
      </c>
      <c r="H4" s="2">
        <v>0.035</v>
      </c>
      <c r="I4" s="5">
        <f>(B4+C4+D4+E4+F4+G4)*0.035</f>
        <v>25.137</v>
      </c>
      <c r="J4" s="5">
        <f>(I4+G4+F4+E4+D4+C4+B4)*0.1</f>
        <v>74.33370000000001</v>
      </c>
      <c r="K4" s="5">
        <f>(B4+C4+D4+E4+F4+G4+I4)*0.15</f>
        <v>111.50054999999999</v>
      </c>
      <c r="L4" s="5">
        <f>(B4+C4+D4+E4+F4+G4+I4+J4)*0.0341</f>
        <v>27.88257087</v>
      </c>
      <c r="M4" s="5">
        <f>(B4+C4+D4+E4+F4+G4+I4+K4)*0.0341</f>
        <v>29.149960455</v>
      </c>
      <c r="N4" s="6">
        <f>B4+C4+D4+E4+F4+G4+I4+J4+L4</f>
        <v>845.55327087</v>
      </c>
      <c r="O4" s="7">
        <f>B4+C4+D4+E4+F4+G4+I4+K4+M4</f>
        <v>883.987510455</v>
      </c>
      <c r="P4" s="8">
        <v>950</v>
      </c>
      <c r="Q4" s="9"/>
    </row>
    <row r="5" spans="1:17" ht="56.25" customHeight="1">
      <c r="A5" s="1" t="s">
        <v>12</v>
      </c>
      <c r="B5" s="1">
        <v>532</v>
      </c>
      <c r="C5" s="1">
        <v>5.3</v>
      </c>
      <c r="D5" s="1">
        <v>4.9</v>
      </c>
      <c r="E5" s="1">
        <v>60</v>
      </c>
      <c r="F5" s="1">
        <v>26</v>
      </c>
      <c r="G5" s="1">
        <v>22</v>
      </c>
      <c r="H5" s="2">
        <v>0.035</v>
      </c>
      <c r="I5" s="5">
        <f>(B5+C5+D5+E5+F5+G5)*0.035</f>
        <v>22.757</v>
      </c>
      <c r="J5" s="5">
        <f>(I5+G5+F5+E5+D5+C5+B5)*0.1</f>
        <v>67.2957</v>
      </c>
      <c r="K5" s="5">
        <f>(B5+C5+D5+E5+F5+G5+I5)*0.15</f>
        <v>100.94354999999997</v>
      </c>
      <c r="L5" s="5">
        <f>(B5+C5+D5+E5+F5+G5+I5+J5)*0.0341</f>
        <v>25.242617069999994</v>
      </c>
      <c r="M5" s="5">
        <f>(B5+C5+D5+E5+F5+G5+I5+K5)*0.0341</f>
        <v>26.390008754999993</v>
      </c>
      <c r="N5" s="6">
        <f>B5+C5+D5+E5+F5+G5+I5+J5+L5</f>
        <v>765.4953170699998</v>
      </c>
      <c r="O5" s="7">
        <f>B5+C5+D5+E5+F5+G5+I5+K5+M5</f>
        <v>800.2905587549998</v>
      </c>
      <c r="P5" s="8">
        <v>900</v>
      </c>
      <c r="Q5" s="9"/>
    </row>
    <row r="6" spans="1:17" ht="56.25" customHeight="1">
      <c r="A6" s="1" t="s">
        <v>13</v>
      </c>
      <c r="B6" s="1">
        <v>516</v>
      </c>
      <c r="C6" s="1">
        <v>5.3</v>
      </c>
      <c r="D6" s="1">
        <v>4.9</v>
      </c>
      <c r="E6" s="1">
        <v>60</v>
      </c>
      <c r="F6" s="1">
        <v>26</v>
      </c>
      <c r="G6" s="1">
        <v>22</v>
      </c>
      <c r="H6" s="2">
        <v>0.035</v>
      </c>
      <c r="I6" s="5">
        <f>(B6+C6+D6+E6+F6+G6)*0.035</f>
        <v>22.197</v>
      </c>
      <c r="J6" s="5">
        <f>(I6+G6+F6+E6+D6+C6+B6)*0.1</f>
        <v>65.6397</v>
      </c>
      <c r="K6" s="5">
        <f>(B6+C6+D6+E6+F6+G6+I6)*0.15</f>
        <v>98.45955</v>
      </c>
      <c r="L6" s="5">
        <f>(B6+C6+D6+E6+F6+G6+I6+J6)*0.0341</f>
        <v>24.621451469999993</v>
      </c>
      <c r="M6" s="5">
        <f>(B6+C6+D6+E6+F6+G6+I6+K6)*0.0341</f>
        <v>25.740608355</v>
      </c>
      <c r="N6" s="6">
        <f>B6+C6+D6+E6+F6+G6+I6+J6+L6</f>
        <v>746.6581514699999</v>
      </c>
      <c r="O6" s="7">
        <f>B6+C6+D6+E6+F6+G6+I6+K6+M6</f>
        <v>780.5971583549999</v>
      </c>
      <c r="P6" s="8">
        <v>880</v>
      </c>
      <c r="Q6" s="9"/>
    </row>
    <row r="7" spans="1:17" ht="56.25" customHeight="1">
      <c r="A7" s="1" t="s">
        <v>14</v>
      </c>
      <c r="B7" s="1">
        <v>473</v>
      </c>
      <c r="C7" s="1">
        <v>5.3</v>
      </c>
      <c r="D7" s="1">
        <v>4.9</v>
      </c>
      <c r="E7" s="1">
        <v>60</v>
      </c>
      <c r="F7" s="1">
        <v>26</v>
      </c>
      <c r="G7" s="1">
        <v>22</v>
      </c>
      <c r="H7" s="2">
        <v>0.035</v>
      </c>
      <c r="I7" s="5">
        <f>(B7+C7+D7+E7+F7+G7)*0.035</f>
        <v>20.692000000000004</v>
      </c>
      <c r="J7" s="5">
        <f>(I7+G7+F7+E7+D7+C7+B7)*0.1</f>
        <v>61.18920000000001</v>
      </c>
      <c r="K7" s="5">
        <f>(B7+C7+D7+E7+F7+G7+I7)*0.15</f>
        <v>91.7838</v>
      </c>
      <c r="L7" s="5">
        <f>(B7+C7+D7+E7+F7+G7+I7+J7)*0.0341</f>
        <v>22.952068920000002</v>
      </c>
      <c r="M7" s="5">
        <f>(B7+C7+D7+E7+F7+G7+I7+K7)*0.0341</f>
        <v>23.995344780000003</v>
      </c>
      <c r="N7" s="6">
        <f>B7+C7+D7+E7+F7+G7+I7+J7+L7</f>
        <v>696.0332689200001</v>
      </c>
      <c r="O7" s="7">
        <f>B7+C7+D7+E7+F7+G7+I7+K7+M7</f>
        <v>727.6711447800001</v>
      </c>
      <c r="P7" s="8">
        <v>830</v>
      </c>
      <c r="Q7" s="9"/>
    </row>
    <row r="8" spans="1:17" ht="56.25" customHeight="1">
      <c r="A8" s="1" t="s">
        <v>15</v>
      </c>
      <c r="B8" s="1">
        <v>450</v>
      </c>
      <c r="C8" s="1">
        <v>5.3</v>
      </c>
      <c r="D8" s="1">
        <v>4.9</v>
      </c>
      <c r="E8" s="1">
        <v>60</v>
      </c>
      <c r="F8" s="1">
        <v>26</v>
      </c>
      <c r="G8" s="1">
        <v>22</v>
      </c>
      <c r="H8" s="2">
        <v>0.035</v>
      </c>
      <c r="I8" s="5">
        <f>(B8+C8+D8+E8+F8+G8)*0.035</f>
        <v>19.887000000000004</v>
      </c>
      <c r="J8" s="5">
        <f>(I8+G8+F8+E8+D8+C8+B8)*0.1</f>
        <v>58.8087</v>
      </c>
      <c r="K8" s="5">
        <f>(B8+C8+D8+E8+F8+G8+I8)*0.15</f>
        <v>88.21305000000001</v>
      </c>
      <c r="L8" s="5">
        <f>(B8+C8+D8+E8+F8+G8+I8+J8)*0.0341</f>
        <v>22.059143370000005</v>
      </c>
      <c r="M8" s="5">
        <f>(B8+C8+D8+E8+F8+G8+I8+K8)*0.0341</f>
        <v>23.061831705</v>
      </c>
      <c r="N8" s="6">
        <f>B8+C8+D8+E8+F8+G8+I8+J8+L8</f>
        <v>668.9548433700002</v>
      </c>
      <c r="O8" s="7">
        <f>B8+C8+D8+E8+F8+G8+I8+K8+M8</f>
        <v>699.3618817050001</v>
      </c>
      <c r="P8" s="8">
        <v>800</v>
      </c>
      <c r="Q8" s="9"/>
    </row>
    <row r="9" spans="1:16" ht="31.5" customHeight="1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ht="31.5" customHeight="1"/>
    <row r="11" ht="31.5" customHeight="1"/>
    <row r="12" ht="31.5" customHeight="1"/>
    <row r="13" ht="31.5" customHeight="1"/>
  </sheetData>
  <sheetProtection/>
  <mergeCells count="15">
    <mergeCell ref="A9:P9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P2:P3"/>
    <mergeCell ref="H2:I3"/>
    <mergeCell ref="A1:O1"/>
    <mergeCell ref="L2:M2"/>
    <mergeCell ref="N2:O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2016-05-14T04:53:41Z</cp:lastPrinted>
  <dcterms:created xsi:type="dcterms:W3CDTF">2015-04-13T05:07:39Z</dcterms:created>
  <dcterms:modified xsi:type="dcterms:W3CDTF">2016-05-14T04:54:24Z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